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-汇总表" sheetId="1" r:id="rId1"/>
    <sheet name="附件2-2024年福州市安全生态水系建设建设项目补助计划表" sheetId="2" r:id="rId2"/>
    <sheet name="附件3-2024年福州市堤防建设及岸线整治提升项目补助计划表" sheetId="3" r:id="rId3"/>
    <sheet name="2024年福州市其他水利工程及宣传费用安排表（第二批）" sheetId="4" r:id="rId4"/>
  </sheets>
  <definedNames>
    <definedName name="_xlnm._FilterDatabase" localSheetId="2" hidden="1">'附件3-2024年福州市堤防建设及岸线整治提升项目补助计划表'!$A$2:$J$12</definedName>
    <definedName name="_xlnm._FilterDatabase" localSheetId="3" hidden="1">'2024年福州市其他水利工程及宣传费用安排表（第二批）'!$A$2:$G$7</definedName>
    <definedName name="_xlnm.Print_Area" localSheetId="3">'2024年福州市其他水利工程及宣传费用安排表（第二批）'!$A$1:$G$7</definedName>
    <definedName name="_xlnm.Print_Area" localSheetId="1">'附件2-2024年福州市安全生态水系建设建设项目补助计划表'!$A$1:$M$9</definedName>
    <definedName name="_xlnm.Print_Area" localSheetId="0">'附件1-汇总表'!$A$1:$F$14</definedName>
    <definedName name="_xlnm.Print_Area" localSheetId="2">'附件3-2024年福州市堤防建设及岸线整治提升项目补助计划表'!$A$1:$J$12</definedName>
  </definedNames>
  <calcPr calcId="144525"/>
</workbook>
</file>

<file path=xl/sharedStrings.xml><?xml version="1.0" encoding="utf-8"?>
<sst xmlns="http://schemas.openxmlformats.org/spreadsheetml/2006/main" count="117" uniqueCount="94">
  <si>
    <t>附件1</t>
  </si>
  <si>
    <t>2024年度市级水利工程建设管理专项资金安排汇总表（第二批）</t>
  </si>
  <si>
    <t>单位：万元</t>
  </si>
  <si>
    <t>县（市）区</t>
  </si>
  <si>
    <t>合计</t>
  </si>
  <si>
    <t>安全生态水系专项</t>
  </si>
  <si>
    <t>堤防建设及岸线整治提升专项</t>
  </si>
  <si>
    <t>其他水利工程及宣传费用</t>
  </si>
  <si>
    <t>备注</t>
  </si>
  <si>
    <t>市本级</t>
  </si>
  <si>
    <t>其中水利宣传费55万元；安全生产监督管理资金15.86万元</t>
  </si>
  <si>
    <t>闽侯县</t>
  </si>
  <si>
    <t>罗源县</t>
  </si>
  <si>
    <t>永泰县</t>
  </si>
  <si>
    <t>福清市</t>
  </si>
  <si>
    <t>马尾区</t>
  </si>
  <si>
    <t>长乐区</t>
  </si>
  <si>
    <t>连江县</t>
  </si>
  <si>
    <t>仓山区</t>
  </si>
  <si>
    <t>仓山区防洪堤及水闸除险加固工程进度款</t>
  </si>
  <si>
    <t>附件2：</t>
  </si>
  <si>
    <t>2024年福州市安全生态水系专项建设项目补助安排表（第二批）</t>
  </si>
  <si>
    <t>序号</t>
  </si>
  <si>
    <t>县(市、区)</t>
  </si>
  <si>
    <t>项目名称</t>
  </si>
  <si>
    <t>项目
所在地</t>
  </si>
  <si>
    <t>所在流域</t>
  </si>
  <si>
    <t>建设河长（公里）</t>
  </si>
  <si>
    <t>补助河长
（公里）</t>
  </si>
  <si>
    <t>工程建设阶段</t>
  </si>
  <si>
    <t>总投资（万元）</t>
  </si>
  <si>
    <t>省级已补助（万元）</t>
  </si>
  <si>
    <t>县局申请补助资金
（万元）</t>
  </si>
  <si>
    <t>核定市级补助资金
（万元）</t>
  </si>
  <si>
    <t>补助标准</t>
  </si>
  <si>
    <t>闽侯县青口镇梅溪安全生态水系建设项目</t>
  </si>
  <si>
    <t>青口镇</t>
  </si>
  <si>
    <t>梅溪</t>
  </si>
  <si>
    <t>以项目为单位，以建设河长为计算标准，分档给予资金补助：第一档（永泰县、闽清县、罗源县）每公里20万元，第二档每公里15万元</t>
  </si>
  <si>
    <t>罗源县霍口岱江安全生态水系建设项目</t>
  </si>
  <si>
    <t>霍口镇</t>
  </si>
  <si>
    <t>岱江</t>
  </si>
  <si>
    <t>永泰县白云溪（白云段）及其支流安全生态水系建设项目</t>
  </si>
  <si>
    <t>白云镇</t>
  </si>
  <si>
    <t>白云溪</t>
  </si>
  <si>
    <t>永泰县九老溪（丹云段）安全生态水系建设项目</t>
  </si>
  <si>
    <t>丹云镇</t>
  </si>
  <si>
    <t>九老溪</t>
  </si>
  <si>
    <t xml:space="preserve">    附件3</t>
  </si>
  <si>
    <t>2024年福州市堤防建设及岸线整治提升项目补助安排表（第二批）</t>
  </si>
  <si>
    <t>主要建设内容</t>
  </si>
  <si>
    <t>项目所在地</t>
  </si>
  <si>
    <t>治理河长（公里）</t>
  </si>
  <si>
    <t>工程总投资（万元）</t>
  </si>
  <si>
    <t>申请补助资金（万元）</t>
  </si>
  <si>
    <t>已落地方补助资金（万元）</t>
  </si>
  <si>
    <t>罗源县西兰乡后路村过溪段河道治理提升工程</t>
  </si>
  <si>
    <t>治理河长0.4公里，新建护岸560.95m，河道清淤清障400m</t>
  </si>
  <si>
    <t>罗源县西兰乡</t>
  </si>
  <si>
    <t>敖江流域</t>
  </si>
  <si>
    <t>连江县透堡大溪里水库下游至西门村段河道岸线提升整治工程</t>
  </si>
  <si>
    <t>治理河长2.2公里，新建挡墙护岸405m，新建防护栏杆133m,河道清淤清障2.2公里，以及岸坡绿植等。</t>
  </si>
  <si>
    <t>连江县透堡镇</t>
  </si>
  <si>
    <t>鲤溪
（独流入海）</t>
  </si>
  <si>
    <t>连江县敖江流域东岱片河道岸线整治提升工程</t>
  </si>
  <si>
    <t>河道护坡修复164m，河道岸线整治提升，清淤疏浚1950m。</t>
  </si>
  <si>
    <t>连江县东岱镇</t>
  </si>
  <si>
    <t>敖江支流龙山溪</t>
  </si>
  <si>
    <t>马尾区快安片河道治理工程</t>
  </si>
  <si>
    <t>治理河长1.92公里，1.快安后山截洪沟新建（加高加固）挡墙120.5m。2.快安排涝站出水口护坦基础增设护脚及抛石长度33m；出水口左岸侧墙建设浆砌条石挡墙13m。3.磨溪河福马路至磨溪水闸铺设条石护底；磨溪明渠中段河道1.8公里两岸侧墙增设泥砂浆勾缝。</t>
  </si>
  <si>
    <t>闽江流域</t>
  </si>
  <si>
    <t>闽侯县青口镇南山溪、青潭溪河道岸线提升整治工程</t>
  </si>
  <si>
    <t>治理河长1.307公里，新建护岸长38m，新建防洪堤上部护坡长109m，新建拦河坝1座，加固河床一处，河道清淤清障1307m。</t>
  </si>
  <si>
    <t>闽侯县青口镇</t>
  </si>
  <si>
    <t>淘江流域</t>
  </si>
  <si>
    <t>100（专项债）</t>
  </si>
  <si>
    <t>长乐区潭头镇百榕河治理工程</t>
  </si>
  <si>
    <t>治理河长1.48公里，新建护岸300m，新建排水箱涵1座、排涝水闸1座，河道清淤清障1479m</t>
  </si>
  <si>
    <t>长乐区潭头镇</t>
  </si>
  <si>
    <t>100（地方20，
中央生态文明资金80）</t>
  </si>
  <si>
    <t>太城溪甘厝口段河道挡墙重建工程</t>
  </si>
  <si>
    <t>河道岸线综合治理0.152公里，新建护岸152m</t>
  </si>
  <si>
    <t>福清市镜洋镇</t>
  </si>
  <si>
    <t>太城溪</t>
  </si>
  <si>
    <t>永泰县红星乡中洋里河道岸线整治提升工程</t>
  </si>
  <si>
    <t>治理河长0.35公里，新建护岸430米，新建跌水堰1座，河道清淤清障350米。</t>
  </si>
  <si>
    <t>永泰县红星乡</t>
  </si>
  <si>
    <t>清凉溪支流</t>
  </si>
  <si>
    <t xml:space="preserve">    附件4</t>
  </si>
  <si>
    <t>2024年福州市其他水利工程及宣传费用安排表（第二批）</t>
  </si>
  <si>
    <t>仓山区防洪堤及水闸除险加固工程</t>
  </si>
  <si>
    <t>《关于印发&lt;福州市江海堤防工程维护管理费筹集使用管理办法&gt;的通知》（榕财农[2018]5号）。
①福州市仓山区龙江水闸、天福水闸除险加固工程14.6682万元。工程总投资1092.86万元，经评审的总投资为869.8359万元（不含竣工财务决算评审费及交叉施工修复费），2016年已安排18万元，2017年已安排604万元，2019年已安排108.0044万元，2022年已安排108.9万元，2024年计划安排14.6682万元。
②福州市仓山区2021年度防洪堤及水闸除险加固工程20.6312万元。工程总投资980万元，2021年已安排763.5283万元，2022年已安排187.922万元，2023年已安排3.7131万元，2024年计划安排20.6312万元。
③福州市仓山区城门防洪堤（桩号4+160~4+465）除险加固工程23.32万元。工程总投资980万元，2022年已安排454.6583万元，2023年已安排8.6242万元，2024年计划安排23.32万元。</t>
  </si>
  <si>
    <t>安全生产监督管理资金</t>
  </si>
  <si>
    <t>水利宣传费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</si>
</sst>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_);[Red]\(0.00\)"/>
  </numFmts>
  <fonts count="37">
    <font>
      <sz val="11"/>
      <color indexed="8"/>
      <name val="宋体"/>
      <charset val="134"/>
    </font>
    <font>
      <sz val="16"/>
      <color indexed="8"/>
      <name val="仿宋_GB2312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6"/>
      <name val="仿宋_GB2312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0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10" borderId="14" applyNumberFormat="0" applyAlignment="0" applyProtection="0">
      <alignment vertical="center"/>
    </xf>
    <xf numFmtId="0" fontId="0" fillId="0" borderId="0">
      <alignment vertical="center"/>
    </xf>
    <xf numFmtId="0" fontId="34" fillId="10" borderId="10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64">
    <cellStyle name="常规" xfId="0" builtinId="0"/>
    <cellStyle name="常规_Sheet8" xfId="1"/>
    <cellStyle name="常规_附表7  水土保持_2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常规 31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_2019年市级农保资金下达表）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_附表5 农饮维修养护_1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_附表5 农饮维修养护_2" xfId="30"/>
    <cellStyle name="计算" xfId="31" builtinId="22"/>
    <cellStyle name="检查单元格" xfId="32" builtinId="23"/>
    <cellStyle name="常规_附表5 农饮维修养护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_附表5 农饮维修养护_3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_附表7  水土保持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3" xfId="58"/>
    <cellStyle name="常规_附表7  水土保持_1" xfId="59"/>
    <cellStyle name="常规_Sheet1" xfId="60"/>
    <cellStyle name="常规 14" xfId="61"/>
    <cellStyle name="常规_Sheet6" xfId="62"/>
    <cellStyle name="常规_Sheet5" xfId="63"/>
  </cellStyle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J10" sqref="J10"/>
    </sheetView>
  </sheetViews>
  <sheetFormatPr defaultColWidth="9" defaultRowHeight="13.5" outlineLevelCol="5"/>
  <cols>
    <col min="1" max="5" width="20.625" customWidth="1"/>
    <col min="6" max="6" width="30.625" customWidth="1"/>
  </cols>
  <sheetData>
    <row r="1" ht="20.25" spans="1:6">
      <c r="A1" s="33" t="s">
        <v>0</v>
      </c>
      <c r="B1" s="34"/>
      <c r="C1" s="34"/>
      <c r="D1" s="35"/>
      <c r="E1" s="35"/>
      <c r="F1" s="34"/>
    </row>
    <row r="2" ht="20.25" spans="1:6">
      <c r="A2" s="36" t="s">
        <v>1</v>
      </c>
      <c r="B2" s="36"/>
      <c r="C2" s="36"/>
      <c r="D2" s="36"/>
      <c r="E2" s="36"/>
      <c r="F2" s="36"/>
    </row>
    <row r="3" ht="22.5" spans="1:6">
      <c r="A3" s="34"/>
      <c r="B3" s="34"/>
      <c r="C3" s="34"/>
      <c r="D3" s="37"/>
      <c r="E3" s="37"/>
      <c r="F3" s="38" t="s">
        <v>2</v>
      </c>
    </row>
    <row r="4" ht="40" customHeight="1" spans="1:6">
      <c r="A4" s="39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</row>
    <row r="5" ht="40" customHeight="1" spans="1:6">
      <c r="A5" s="40" t="s">
        <v>4</v>
      </c>
      <c r="B5" s="41">
        <f>B6+B7+B8+B9+B10+B11+B12+B13+B14</f>
        <v>1289.48</v>
      </c>
      <c r="C5" s="41">
        <f>C6+C7+C8+C9+C10+C11+C12+C13+C14</f>
        <v>690</v>
      </c>
      <c r="D5" s="41">
        <f>D6+D7+D8+D9+D10+D11+D12+D13+D14</f>
        <v>470</v>
      </c>
      <c r="E5" s="41">
        <f>E6+E7+E8+E9+E10+E11+E12+E13+E14</f>
        <v>129.48</v>
      </c>
      <c r="F5" s="40"/>
    </row>
    <row r="6" ht="40" customHeight="1" spans="1:6">
      <c r="A6" s="40" t="s">
        <v>9</v>
      </c>
      <c r="B6" s="41">
        <f>C6+D6+E6</f>
        <v>70.86</v>
      </c>
      <c r="C6" s="41"/>
      <c r="D6" s="41"/>
      <c r="E6" s="41">
        <v>70.86</v>
      </c>
      <c r="F6" s="42" t="s">
        <v>10</v>
      </c>
    </row>
    <row r="7" ht="40" customHeight="1" spans="1:6">
      <c r="A7" s="43" t="s">
        <v>11</v>
      </c>
      <c r="B7" s="41">
        <f t="shared" ref="B7:B14" si="0">C7+D7+E7</f>
        <v>218</v>
      </c>
      <c r="C7" s="44">
        <v>150</v>
      </c>
      <c r="D7" s="44">
        <v>68</v>
      </c>
      <c r="E7" s="41"/>
      <c r="F7" s="40"/>
    </row>
    <row r="8" ht="40" customHeight="1" spans="1:6">
      <c r="A8" s="43" t="s">
        <v>12</v>
      </c>
      <c r="B8" s="41">
        <f t="shared" si="0"/>
        <v>250</v>
      </c>
      <c r="C8" s="44">
        <v>200</v>
      </c>
      <c r="D8" s="44">
        <v>50</v>
      </c>
      <c r="E8" s="41"/>
      <c r="F8" s="40"/>
    </row>
    <row r="9" ht="40" customHeight="1" spans="1:6">
      <c r="A9" s="43" t="s">
        <v>13</v>
      </c>
      <c r="B9" s="41">
        <f t="shared" si="0"/>
        <v>410</v>
      </c>
      <c r="C9" s="44">
        <v>340</v>
      </c>
      <c r="D9" s="44">
        <v>70</v>
      </c>
      <c r="E9" s="41"/>
      <c r="F9" s="40"/>
    </row>
    <row r="10" ht="40" customHeight="1" spans="1:6">
      <c r="A10" s="43" t="s">
        <v>14</v>
      </c>
      <c r="B10" s="41">
        <f t="shared" si="0"/>
        <v>60</v>
      </c>
      <c r="C10" s="44"/>
      <c r="D10" s="44">
        <v>60</v>
      </c>
      <c r="E10" s="44"/>
      <c r="F10" s="43"/>
    </row>
    <row r="11" ht="40" customHeight="1" spans="1:6">
      <c r="A11" s="43" t="s">
        <v>15</v>
      </c>
      <c r="B11" s="41">
        <f t="shared" si="0"/>
        <v>32</v>
      </c>
      <c r="C11" s="44"/>
      <c r="D11" s="44">
        <v>32</v>
      </c>
      <c r="E11" s="44"/>
      <c r="F11" s="43"/>
    </row>
    <row r="12" ht="40" customHeight="1" spans="1:6">
      <c r="A12" s="43" t="s">
        <v>16</v>
      </c>
      <c r="B12" s="41">
        <f t="shared" si="0"/>
        <v>60</v>
      </c>
      <c r="C12" s="44"/>
      <c r="D12" s="44">
        <v>60</v>
      </c>
      <c r="E12" s="44"/>
      <c r="F12" s="43"/>
    </row>
    <row r="13" ht="40" customHeight="1" spans="1:6">
      <c r="A13" s="43" t="s">
        <v>17</v>
      </c>
      <c r="B13" s="41">
        <f t="shared" si="0"/>
        <v>130</v>
      </c>
      <c r="C13" s="44"/>
      <c r="D13" s="44">
        <v>130</v>
      </c>
      <c r="E13" s="44"/>
      <c r="F13" s="43"/>
    </row>
    <row r="14" ht="40" customHeight="1" spans="1:6">
      <c r="A14" s="40" t="s">
        <v>18</v>
      </c>
      <c r="B14" s="41">
        <f t="shared" si="0"/>
        <v>58.62</v>
      </c>
      <c r="C14" s="44"/>
      <c r="D14" s="44"/>
      <c r="E14" s="45">
        <v>58.62</v>
      </c>
      <c r="F14" s="42" t="s">
        <v>19</v>
      </c>
    </row>
  </sheetData>
  <mergeCells count="1">
    <mergeCell ref="A2:F2"/>
  </mergeCells>
  <pageMargins left="0.751388888888889" right="0.751388888888889" top="1" bottom="1" header="0.5" footer="0.5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zoomScale="115" zoomScaleNormal="115" workbookViewId="0">
      <selection activeCell="I11" sqref="I11"/>
    </sheetView>
  </sheetViews>
  <sheetFormatPr defaultColWidth="9" defaultRowHeight="13.5"/>
  <cols>
    <col min="1" max="1" width="4.675" customWidth="1"/>
    <col min="2" max="2" width="11.0833333333333" customWidth="1"/>
    <col min="3" max="3" width="23.6916666666667" customWidth="1"/>
    <col min="4" max="4" width="10" customWidth="1"/>
    <col min="5" max="5" width="8.625" customWidth="1"/>
    <col min="6" max="6" width="10.625" customWidth="1"/>
    <col min="7" max="7" width="10.125" customWidth="1"/>
    <col min="8" max="8" width="15.625" hidden="1" customWidth="1"/>
    <col min="9" max="9" width="10.5" customWidth="1"/>
    <col min="10" max="10" width="12.6166666666667" customWidth="1"/>
    <col min="11" max="11" width="9.5" customWidth="1"/>
    <col min="12" max="12" width="11.625" customWidth="1"/>
    <col min="13" max="13" width="13.625" customWidth="1"/>
  </cols>
  <sheetData>
    <row r="1" ht="20.25" spans="2:13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0" customHeight="1" spans="2:13">
      <c r="B2" s="16" t="s">
        <v>21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30" customHeight="1" spans="1:13">
      <c r="A3" s="17" t="s">
        <v>22</v>
      </c>
      <c r="B3" s="17" t="s">
        <v>23</v>
      </c>
      <c r="C3" s="17" t="s">
        <v>24</v>
      </c>
      <c r="D3" s="17" t="s">
        <v>25</v>
      </c>
      <c r="E3" s="17" t="s">
        <v>26</v>
      </c>
      <c r="F3" s="18" t="s">
        <v>27</v>
      </c>
      <c r="G3" s="17" t="s">
        <v>28</v>
      </c>
      <c r="H3" s="17" t="s">
        <v>29</v>
      </c>
      <c r="I3" s="17" t="s">
        <v>30</v>
      </c>
      <c r="J3" s="17" t="s">
        <v>31</v>
      </c>
      <c r="K3" s="17" t="s">
        <v>32</v>
      </c>
      <c r="L3" s="17" t="s">
        <v>33</v>
      </c>
      <c r="M3" s="17" t="s">
        <v>34</v>
      </c>
    </row>
    <row r="4" ht="24" customHeight="1" spans="1:13">
      <c r="A4" s="17"/>
      <c r="B4" s="17"/>
      <c r="C4" s="17"/>
      <c r="D4" s="17"/>
      <c r="E4" s="17"/>
      <c r="F4" s="19"/>
      <c r="G4" s="17"/>
      <c r="H4" s="17"/>
      <c r="I4" s="17"/>
      <c r="J4" s="17"/>
      <c r="K4" s="17"/>
      <c r="L4" s="17"/>
      <c r="M4" s="17"/>
    </row>
    <row r="5" s="15" customFormat="1" ht="63" customHeight="1" spans="1:13">
      <c r="A5" s="20">
        <v>1</v>
      </c>
      <c r="B5" s="21" t="s">
        <v>11</v>
      </c>
      <c r="C5" s="22" t="s">
        <v>35</v>
      </c>
      <c r="D5" s="23" t="s">
        <v>36</v>
      </c>
      <c r="E5" s="23" t="s">
        <v>37</v>
      </c>
      <c r="F5" s="24">
        <v>10.329</v>
      </c>
      <c r="G5" s="23">
        <v>10</v>
      </c>
      <c r="H5" s="23"/>
      <c r="I5" s="29">
        <v>1546.25</v>
      </c>
      <c r="J5" s="23">
        <v>400</v>
      </c>
      <c r="K5" s="23">
        <f>150</f>
        <v>150</v>
      </c>
      <c r="L5" s="23">
        <f>150</f>
        <v>150</v>
      </c>
      <c r="M5" s="30" t="s">
        <v>38</v>
      </c>
    </row>
    <row r="6" s="15" customFormat="1" ht="63" customHeight="1" spans="1:13">
      <c r="A6" s="20">
        <v>2</v>
      </c>
      <c r="B6" s="21" t="s">
        <v>12</v>
      </c>
      <c r="C6" s="22" t="s">
        <v>39</v>
      </c>
      <c r="D6" s="23" t="s">
        <v>40</v>
      </c>
      <c r="E6" s="23" t="s">
        <v>41</v>
      </c>
      <c r="F6" s="24">
        <v>10.949</v>
      </c>
      <c r="G6" s="23">
        <v>10</v>
      </c>
      <c r="H6" s="23"/>
      <c r="I6" s="31">
        <v>1328.81</v>
      </c>
      <c r="J6" s="23">
        <v>400</v>
      </c>
      <c r="K6" s="23">
        <v>200</v>
      </c>
      <c r="L6" s="23">
        <v>200</v>
      </c>
      <c r="M6" s="30"/>
    </row>
    <row r="7" s="15" customFormat="1" ht="56" customHeight="1" spans="1:13">
      <c r="A7" s="20">
        <v>3</v>
      </c>
      <c r="B7" s="21" t="s">
        <v>13</v>
      </c>
      <c r="C7" s="22" t="s">
        <v>42</v>
      </c>
      <c r="D7" s="23" t="s">
        <v>43</v>
      </c>
      <c r="E7" s="23" t="s">
        <v>44</v>
      </c>
      <c r="F7" s="24">
        <v>10.65</v>
      </c>
      <c r="G7" s="23">
        <v>10</v>
      </c>
      <c r="H7" s="23"/>
      <c r="I7" s="31">
        <v>2012.61</v>
      </c>
      <c r="J7" s="23">
        <v>600</v>
      </c>
      <c r="K7" s="23">
        <v>200</v>
      </c>
      <c r="L7" s="23">
        <v>200</v>
      </c>
      <c r="M7" s="30"/>
    </row>
    <row r="8" s="15" customFormat="1" ht="48" customHeight="1" spans="1:13">
      <c r="A8" s="20">
        <v>4</v>
      </c>
      <c r="B8" s="21" t="s">
        <v>13</v>
      </c>
      <c r="C8" s="22" t="s">
        <v>45</v>
      </c>
      <c r="D8" s="23" t="s">
        <v>46</v>
      </c>
      <c r="E8" s="23" t="s">
        <v>47</v>
      </c>
      <c r="F8" s="24">
        <v>7</v>
      </c>
      <c r="G8" s="23">
        <v>7</v>
      </c>
      <c r="H8" s="23"/>
      <c r="I8" s="31">
        <v>1699.24</v>
      </c>
      <c r="J8" s="23">
        <v>420</v>
      </c>
      <c r="K8" s="23">
        <v>140</v>
      </c>
      <c r="L8" s="23">
        <v>140</v>
      </c>
      <c r="M8" s="30"/>
    </row>
    <row r="9" s="15" customFormat="1" ht="45" customHeight="1" spans="1:13">
      <c r="A9" s="25" t="s">
        <v>4</v>
      </c>
      <c r="B9" s="26"/>
      <c r="C9" s="27"/>
      <c r="D9" s="28"/>
      <c r="E9" s="28"/>
      <c r="F9" s="28">
        <f>SUM(F5:F8)</f>
        <v>38.928</v>
      </c>
      <c r="G9" s="28">
        <f>SUM(G5:G8)</f>
        <v>37</v>
      </c>
      <c r="H9" s="28"/>
      <c r="I9" s="28">
        <f>SUM(I5:I8)</f>
        <v>6586.91</v>
      </c>
      <c r="J9" s="28">
        <f>SUM(J5:J8)</f>
        <v>1820</v>
      </c>
      <c r="K9" s="28">
        <f>SUM(K5:K8)</f>
        <v>690</v>
      </c>
      <c r="L9" s="28">
        <f>SUM(L5:L8)</f>
        <v>690</v>
      </c>
      <c r="M9" s="32"/>
    </row>
  </sheetData>
  <mergeCells count="17">
    <mergeCell ref="B1:M1"/>
    <mergeCell ref="B2:M2"/>
    <mergeCell ref="A9:C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5:M9"/>
  </mergeCells>
  <pageMargins left="0.629166666666667" right="0.235416666666667" top="0.786805555555556" bottom="1" header="0.5" footer="0.5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="85" zoomScaleNormal="85" topLeftCell="A2" workbookViewId="0">
      <selection activeCell="M7" sqref="M7"/>
    </sheetView>
  </sheetViews>
  <sheetFormatPr defaultColWidth="9" defaultRowHeight="13.5"/>
  <cols>
    <col min="1" max="1" width="6.03333333333333" style="13" customWidth="1"/>
    <col min="2" max="2" width="16.25" customWidth="1"/>
    <col min="3" max="3" width="62.2" customWidth="1"/>
    <col min="4" max="4" width="14.7" customWidth="1"/>
    <col min="5" max="10" width="12.625" customWidth="1"/>
  </cols>
  <sheetData>
    <row r="1" ht="36" customHeight="1" spans="1:10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 spans="1:10">
      <c r="A2" s="2" t="s">
        <v>49</v>
      </c>
      <c r="B2" s="2"/>
      <c r="C2" s="2"/>
      <c r="D2" s="2"/>
      <c r="E2" s="2"/>
      <c r="F2" s="2"/>
      <c r="G2" s="2"/>
      <c r="H2" s="2"/>
      <c r="I2" s="2"/>
      <c r="J2" s="2"/>
    </row>
    <row r="3" ht="48" customHeight="1" spans="1:10">
      <c r="A3" s="3" t="s">
        <v>22</v>
      </c>
      <c r="B3" s="3" t="s">
        <v>24</v>
      </c>
      <c r="C3" s="3" t="s">
        <v>50</v>
      </c>
      <c r="D3" s="3" t="s">
        <v>51</v>
      </c>
      <c r="E3" s="3" t="s">
        <v>26</v>
      </c>
      <c r="F3" s="3" t="s">
        <v>52</v>
      </c>
      <c r="G3" s="3" t="s">
        <v>53</v>
      </c>
      <c r="H3" s="3" t="s">
        <v>54</v>
      </c>
      <c r="I3" s="3" t="s">
        <v>55</v>
      </c>
      <c r="J3" s="3" t="s">
        <v>33</v>
      </c>
    </row>
    <row r="4" ht="65" customHeight="1" spans="1:10">
      <c r="A4" s="4">
        <v>1</v>
      </c>
      <c r="B4" s="7" t="s">
        <v>56</v>
      </c>
      <c r="C4" s="7" t="s">
        <v>57</v>
      </c>
      <c r="D4" s="7" t="s">
        <v>58</v>
      </c>
      <c r="E4" s="7" t="s">
        <v>59</v>
      </c>
      <c r="F4" s="7">
        <v>0.4</v>
      </c>
      <c r="G4" s="7">
        <v>150.43</v>
      </c>
      <c r="H4" s="7">
        <v>105</v>
      </c>
      <c r="I4" s="7">
        <v>20</v>
      </c>
      <c r="J4" s="7">
        <v>50</v>
      </c>
    </row>
    <row r="5" ht="66" customHeight="1" spans="1:10">
      <c r="A5" s="4">
        <v>2</v>
      </c>
      <c r="B5" s="6" t="s">
        <v>60</v>
      </c>
      <c r="C5" s="6" t="s">
        <v>61</v>
      </c>
      <c r="D5" s="7" t="s">
        <v>62</v>
      </c>
      <c r="E5" s="7" t="s">
        <v>63</v>
      </c>
      <c r="F5" s="7">
        <v>2.2</v>
      </c>
      <c r="G5" s="7">
        <v>233</v>
      </c>
      <c r="H5" s="7">
        <v>130</v>
      </c>
      <c r="I5" s="7">
        <v>50</v>
      </c>
      <c r="J5" s="7">
        <v>80</v>
      </c>
    </row>
    <row r="6" ht="64" customHeight="1" spans="1:10">
      <c r="A6" s="7">
        <v>3</v>
      </c>
      <c r="B6" s="6" t="s">
        <v>64</v>
      </c>
      <c r="C6" s="6" t="s">
        <v>65</v>
      </c>
      <c r="D6" s="6" t="s">
        <v>66</v>
      </c>
      <c r="E6" s="7" t="s">
        <v>67</v>
      </c>
      <c r="F6" s="7">
        <v>0.498</v>
      </c>
      <c r="G6" s="7">
        <v>186</v>
      </c>
      <c r="H6" s="7">
        <v>130</v>
      </c>
      <c r="I6" s="7">
        <v>0</v>
      </c>
      <c r="J6" s="7">
        <v>50</v>
      </c>
    </row>
    <row r="7" ht="81" customHeight="1" spans="1:10">
      <c r="A7" s="4">
        <v>4</v>
      </c>
      <c r="B7" s="7" t="s">
        <v>68</v>
      </c>
      <c r="C7" s="7" t="s">
        <v>69</v>
      </c>
      <c r="D7" s="7" t="s">
        <v>15</v>
      </c>
      <c r="E7" s="7" t="s">
        <v>70</v>
      </c>
      <c r="F7" s="7">
        <v>1.92</v>
      </c>
      <c r="G7" s="7">
        <v>90.024</v>
      </c>
      <c r="H7" s="7">
        <v>63</v>
      </c>
      <c r="I7" s="7">
        <v>10</v>
      </c>
      <c r="J7" s="7">
        <v>32</v>
      </c>
    </row>
    <row r="8" customFormat="1" ht="81" customHeight="1" spans="1:10">
      <c r="A8" s="4">
        <v>5</v>
      </c>
      <c r="B8" s="7" t="s">
        <v>71</v>
      </c>
      <c r="C8" s="6" t="s">
        <v>72</v>
      </c>
      <c r="D8" s="7" t="s">
        <v>73</v>
      </c>
      <c r="E8" s="7" t="s">
        <v>74</v>
      </c>
      <c r="F8" s="7">
        <v>1.307</v>
      </c>
      <c r="G8" s="7">
        <v>249.2</v>
      </c>
      <c r="H8" s="7">
        <v>149.2</v>
      </c>
      <c r="I8" s="7" t="s">
        <v>75</v>
      </c>
      <c r="J8" s="7">
        <v>68</v>
      </c>
    </row>
    <row r="9" ht="60" customHeight="1" spans="1:10">
      <c r="A9" s="7">
        <v>6</v>
      </c>
      <c r="B9" s="7" t="s">
        <v>76</v>
      </c>
      <c r="C9" s="6" t="s">
        <v>77</v>
      </c>
      <c r="D9" s="7" t="s">
        <v>78</v>
      </c>
      <c r="E9" s="7" t="s">
        <v>70</v>
      </c>
      <c r="F9" s="7">
        <v>1.48</v>
      </c>
      <c r="G9" s="7">
        <v>209</v>
      </c>
      <c r="H9" s="7">
        <v>140</v>
      </c>
      <c r="I9" s="7" t="s">
        <v>79</v>
      </c>
      <c r="J9" s="7">
        <v>60</v>
      </c>
    </row>
    <row r="10" ht="60" customHeight="1" spans="1:10">
      <c r="A10" s="4">
        <v>7</v>
      </c>
      <c r="B10" s="7" t="s">
        <v>80</v>
      </c>
      <c r="C10" s="7" t="s">
        <v>81</v>
      </c>
      <c r="D10" s="7" t="s">
        <v>82</v>
      </c>
      <c r="E10" s="7" t="s">
        <v>83</v>
      </c>
      <c r="F10" s="7">
        <v>0.152</v>
      </c>
      <c r="G10" s="7">
        <v>258.96</v>
      </c>
      <c r="H10" s="7">
        <v>150</v>
      </c>
      <c r="I10" s="7">
        <f>G10-H10</f>
        <v>108.96</v>
      </c>
      <c r="J10" s="7">
        <v>60</v>
      </c>
    </row>
    <row r="11" ht="60" customHeight="1" spans="1:10">
      <c r="A11" s="4">
        <v>8</v>
      </c>
      <c r="B11" s="8" t="s">
        <v>84</v>
      </c>
      <c r="C11" s="7" t="s">
        <v>85</v>
      </c>
      <c r="D11" s="7" t="s">
        <v>86</v>
      </c>
      <c r="E11" s="7" t="s">
        <v>87</v>
      </c>
      <c r="F11" s="8">
        <v>0.35</v>
      </c>
      <c r="G11" s="14">
        <v>197</v>
      </c>
      <c r="H11" s="8">
        <v>138</v>
      </c>
      <c r="I11" s="7">
        <v>0</v>
      </c>
      <c r="J11" s="7">
        <v>70</v>
      </c>
    </row>
    <row r="12" ht="50" customHeight="1" spans="1:10">
      <c r="A12" s="10" t="s">
        <v>4</v>
      </c>
      <c r="B12" s="11"/>
      <c r="C12" s="11"/>
      <c r="D12" s="11"/>
      <c r="E12" s="12"/>
      <c r="F12" s="9">
        <f>SUM(F4:F11)</f>
        <v>8.307</v>
      </c>
      <c r="G12" s="9">
        <f>SUM(G4:G11)</f>
        <v>1573.614</v>
      </c>
      <c r="H12" s="9">
        <f>SUM(H4:H11)</f>
        <v>1005.2</v>
      </c>
      <c r="I12" s="9">
        <v>280</v>
      </c>
      <c r="J12" s="9">
        <f>SUM(J4:J11)</f>
        <v>470</v>
      </c>
    </row>
  </sheetData>
  <autoFilter ref="A2:J12">
    <extLst/>
  </autoFilter>
  <mergeCells count="3">
    <mergeCell ref="A1:J1"/>
    <mergeCell ref="A2:J2"/>
    <mergeCell ref="A12:E12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zoomScale="80" zoomScaleNormal="80" topLeftCell="A2" workbookViewId="0">
      <selection activeCell="H21" sqref="H21"/>
    </sheetView>
  </sheetViews>
  <sheetFormatPr defaultColWidth="9" defaultRowHeight="13.5" outlineLevelRow="6" outlineLevelCol="6"/>
  <cols>
    <col min="1" max="1" width="8.125" customWidth="1"/>
    <col min="2" max="2" width="16.25" customWidth="1"/>
    <col min="3" max="3" width="65.625" customWidth="1"/>
    <col min="4" max="7" width="12.625" customWidth="1"/>
  </cols>
  <sheetData>
    <row r="1" ht="36" customHeight="1" spans="1:7">
      <c r="A1" s="1" t="s">
        <v>88</v>
      </c>
      <c r="B1" s="1"/>
      <c r="C1" s="1"/>
      <c r="D1" s="1"/>
      <c r="E1" s="1"/>
      <c r="F1" s="1"/>
      <c r="G1" s="1"/>
    </row>
    <row r="2" ht="50" customHeight="1" spans="1:7">
      <c r="A2" s="2" t="s">
        <v>89</v>
      </c>
      <c r="B2" s="2"/>
      <c r="C2" s="2"/>
      <c r="D2" s="2"/>
      <c r="E2" s="2"/>
      <c r="F2" s="2"/>
      <c r="G2" s="2"/>
    </row>
    <row r="3" ht="48" customHeight="1" spans="1:7">
      <c r="A3" s="3" t="s">
        <v>22</v>
      </c>
      <c r="B3" s="3" t="s">
        <v>24</v>
      </c>
      <c r="C3" s="3" t="s">
        <v>50</v>
      </c>
      <c r="D3" s="3" t="s">
        <v>51</v>
      </c>
      <c r="E3" s="3" t="s">
        <v>26</v>
      </c>
      <c r="F3" s="3" t="s">
        <v>54</v>
      </c>
      <c r="G3" s="3" t="s">
        <v>33</v>
      </c>
    </row>
    <row r="4" ht="219" customHeight="1" spans="1:7">
      <c r="A4" s="4">
        <v>1</v>
      </c>
      <c r="B4" s="5" t="s">
        <v>90</v>
      </c>
      <c r="C4" s="6" t="s">
        <v>91</v>
      </c>
      <c r="D4" s="7" t="s">
        <v>18</v>
      </c>
      <c r="E4" s="7" t="s">
        <v>70</v>
      </c>
      <c r="F4" s="7">
        <v>58.62</v>
      </c>
      <c r="G4" s="7">
        <v>58.62</v>
      </c>
    </row>
    <row r="5" ht="50" customHeight="1" spans="1:7">
      <c r="A5" s="8">
        <v>2</v>
      </c>
      <c r="B5" s="8" t="s">
        <v>92</v>
      </c>
      <c r="C5" s="8"/>
      <c r="D5" s="7"/>
      <c r="E5" s="7"/>
      <c r="F5" s="9">
        <v>15.86</v>
      </c>
      <c r="G5" s="9">
        <v>15.86</v>
      </c>
    </row>
    <row r="6" ht="50" customHeight="1" spans="1:7">
      <c r="A6" s="8">
        <v>3</v>
      </c>
      <c r="B6" s="8" t="s">
        <v>93</v>
      </c>
      <c r="C6" s="8"/>
      <c r="D6" s="8"/>
      <c r="E6" s="8"/>
      <c r="F6" s="9">
        <v>55</v>
      </c>
      <c r="G6" s="9">
        <v>55</v>
      </c>
    </row>
    <row r="7" ht="50" customHeight="1" spans="1:7">
      <c r="A7" s="10" t="s">
        <v>4</v>
      </c>
      <c r="B7" s="11"/>
      <c r="C7" s="11"/>
      <c r="D7" s="11"/>
      <c r="E7" s="12"/>
      <c r="F7" s="9">
        <f>SUM(F4:F6)</f>
        <v>129.48</v>
      </c>
      <c r="G7" s="9">
        <f>SUM(G4:G6)</f>
        <v>129.48</v>
      </c>
    </row>
  </sheetData>
  <autoFilter ref="A2:G7">
    <extLst/>
  </autoFilter>
  <mergeCells count="3">
    <mergeCell ref="A1:G1"/>
    <mergeCell ref="A2:G2"/>
    <mergeCell ref="A7:E7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附件1-汇总表</vt:lpstr>
      <vt:lpstr>附件2-2024年福州市安全生态水系建设建设项目补助计划表</vt:lpstr>
      <vt:lpstr>附件3-2024年福州市堤防建设及岸线整治提升项目补助计划表</vt:lpstr>
      <vt:lpstr>2024年福州市其他水利工程及宣传费用安排表（第二批）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2019-07-02T23:41:00Z</dcterms:created>
  <dcterms:modified xsi:type="dcterms:W3CDTF">2024-11-04T04:55:53Z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E8AFFF8B504645B08DF694C567B1EC30_13</vt:lpwstr>
  </property>
</Properties>
</file>